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ktravel\공유문서\03._정산서(CS)\91. 베네피아\2024년 정산자료\"/>
    </mc:Choice>
  </mc:AlternateContent>
  <xr:revisionPtr revIDLastSave="0" documentId="13_ncr:1_{E98C2417-71DB-475C-AC06-AB0417E56E8C}" xr6:coauthVersionLast="47" xr6:coauthVersionMax="47" xr10:uidLastSave="{00000000-0000-0000-0000-000000000000}"/>
  <bookViews>
    <workbookView xWindow="-28920" yWindow="1140" windowWidth="29040" windowHeight="15720" xr2:uid="{D58DDAC0-755D-4642-AC9E-62F32A451156}"/>
  </bookViews>
  <sheets>
    <sheet name="3월 정산자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H5" i="2" s="1"/>
  <c r="F5" i="2"/>
  <c r="G6" i="2"/>
  <c r="H6" i="2" s="1"/>
  <c r="B8" i="2" l="1"/>
  <c r="B10" i="2" s="1"/>
</calcChain>
</file>

<file path=xl/sharedStrings.xml><?xml version="1.0" encoding="utf-8"?>
<sst xmlns="http://schemas.openxmlformats.org/spreadsheetml/2006/main" count="28" uniqueCount="28">
  <si>
    <t>구분</t>
    <phoneticPr fontId="1" type="noConversion"/>
  </si>
  <si>
    <t>복지포인트(KCP 기준) (A)</t>
    <phoneticPr fontId="1" type="noConversion"/>
  </si>
  <si>
    <t>신용카드(KCP 기준) (B)</t>
    <phoneticPr fontId="1" type="noConversion"/>
  </si>
  <si>
    <t>합계 (A+B+C)</t>
    <phoneticPr fontId="1" type="noConversion"/>
  </si>
  <si>
    <t>수수료 금액(합계*수수료율)</t>
    <phoneticPr fontId="1" type="noConversion"/>
  </si>
  <si>
    <t>매출수수료</t>
    <phoneticPr fontId="1" type="noConversion"/>
  </si>
  <si>
    <t>복지포인트 수수료</t>
    <phoneticPr fontId="1" type="noConversion"/>
  </si>
  <si>
    <t>3.3%</t>
    <phoneticPr fontId="1" type="noConversion"/>
  </si>
  <si>
    <t>2.2%</t>
    <phoneticPr fontId="1" type="noConversion"/>
  </si>
  <si>
    <t>타결제금액(C)</t>
    <phoneticPr fontId="1" type="noConversion"/>
  </si>
  <si>
    <t>수수료 세금계산서 발행금액</t>
    <phoneticPr fontId="1" type="noConversion"/>
  </si>
  <si>
    <t>복지포인트 지급액(=청구액)</t>
    <phoneticPr fontId="1" type="noConversion"/>
  </si>
  <si>
    <t>수수료%(vat포함)</t>
    <phoneticPr fontId="1" type="noConversion"/>
  </si>
  <si>
    <t>* 타결제금액 캡처본</t>
    <phoneticPr fontId="1" type="noConversion"/>
  </si>
  <si>
    <t>권하늘 :</t>
    <phoneticPr fontId="1" type="noConversion"/>
  </si>
  <si>
    <t>정정민 :</t>
    <phoneticPr fontId="1" type="noConversion"/>
  </si>
  <si>
    <t>박지은 :</t>
    <phoneticPr fontId="1" type="noConversion"/>
  </si>
  <si>
    <t>박서령 :</t>
    <phoneticPr fontId="1" type="noConversion"/>
  </si>
  <si>
    <t>정윤혁 :</t>
    <phoneticPr fontId="1" type="noConversion"/>
  </si>
  <si>
    <t>유기훈 :</t>
    <phoneticPr fontId="1" type="noConversion"/>
  </si>
  <si>
    <t>김희진 :</t>
    <phoneticPr fontId="1" type="noConversion"/>
  </si>
  <si>
    <t>주세라 :</t>
    <phoneticPr fontId="1" type="noConversion"/>
  </si>
  <si>
    <t>윤혜원 :</t>
    <phoneticPr fontId="1" type="noConversion"/>
  </si>
  <si>
    <t>최우람 :</t>
    <phoneticPr fontId="1" type="noConversion"/>
  </si>
  <si>
    <t>김태현 :</t>
    <phoneticPr fontId="1" type="noConversion"/>
  </si>
  <si>
    <t>김해담 :</t>
    <phoneticPr fontId="1" type="noConversion"/>
  </si>
  <si>
    <t>조호정 :</t>
    <phoneticPr fontId="1" type="noConversion"/>
  </si>
  <si>
    <t>베네피아 여행대장 2024년 4월 정산자료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</si>
</sst>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0" fillId="3" borderId="8" xfId="0" applyNumberFormat="1" applyFont="1" applyFill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FF99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1086970</xdr:colOff>
      <xdr:row>13</xdr:row>
      <xdr:rowOff>11204</xdr:rowOff>
    </xdr:from>
    <xdr:to>
      <xdr:col>7</xdr:col>
      <xdr:colOff>605117</xdr:colOff>
      <xdr:row>33</xdr:row>
      <xdr:rowOff>129809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3DFB937F-9DD3-DC16-949E-B328AD921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3441" y="3462616"/>
          <a:ext cx="4560794" cy="4376840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13</xdr:row>
      <xdr:rowOff>11206</xdr:rowOff>
    </xdr:from>
    <xdr:to>
      <xdr:col>4</xdr:col>
      <xdr:colOff>156882</xdr:colOff>
      <xdr:row>33</xdr:row>
      <xdr:rowOff>171331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B4DF7631-1B9A-9CF4-EDC7-1A69AB1C8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47" y="3462618"/>
          <a:ext cx="4773706" cy="4418360"/>
        </a:xfrm>
        <a:prstGeom prst="rect">
          <a:avLst/>
        </a:prstGeom>
      </xdr:spPr>
    </xdr:pic>
    <xdr:clientData/>
  </xdr:twoCellAnchor>
  <xdr:twoCellAnchor editAs="oneCell">
    <xdr:from>
      <xdr:col>7</xdr:col>
      <xdr:colOff>1266264</xdr:colOff>
      <xdr:row>13</xdr:row>
      <xdr:rowOff>112059</xdr:rowOff>
    </xdr:from>
    <xdr:to>
      <xdr:col>13</xdr:col>
      <xdr:colOff>515470</xdr:colOff>
      <xdr:row>33</xdr:row>
      <xdr:rowOff>129403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7290A1D-CD98-C6D9-A1D7-263EBE053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15382" y="3563471"/>
          <a:ext cx="5143500" cy="4275579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38</xdr:row>
      <xdr:rowOff>112060</xdr:rowOff>
    </xdr:from>
    <xdr:to>
      <xdr:col>4</xdr:col>
      <xdr:colOff>134096</xdr:colOff>
      <xdr:row>57</xdr:row>
      <xdr:rowOff>100853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151F6F0C-F332-873C-0029-5C49A911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41" y="8886266"/>
          <a:ext cx="4762126" cy="4034116"/>
        </a:xfrm>
        <a:prstGeom prst="rect">
          <a:avLst/>
        </a:prstGeom>
      </xdr:spPr>
    </xdr:pic>
    <xdr:clientData/>
  </xdr:twoCellAnchor>
  <xdr:twoCellAnchor editAs="oneCell">
    <xdr:from>
      <xdr:col>4</xdr:col>
      <xdr:colOff>1064559</xdr:colOff>
      <xdr:row>39</xdr:row>
      <xdr:rowOff>33616</xdr:rowOff>
    </xdr:from>
    <xdr:to>
      <xdr:col>7</xdr:col>
      <xdr:colOff>683558</xdr:colOff>
      <xdr:row>57</xdr:row>
      <xdr:rowOff>152195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29F8BFF7-6181-B0D5-0D7D-DD6495E93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71030" y="9020734"/>
          <a:ext cx="4661646" cy="3950990"/>
        </a:xfrm>
        <a:prstGeom prst="rect">
          <a:avLst/>
        </a:prstGeom>
      </xdr:spPr>
    </xdr:pic>
    <xdr:clientData/>
  </xdr:twoCellAnchor>
  <xdr:twoCellAnchor editAs="oneCell">
    <xdr:from>
      <xdr:col>7</xdr:col>
      <xdr:colOff>1602441</xdr:colOff>
      <xdr:row>39</xdr:row>
      <xdr:rowOff>190499</xdr:rowOff>
    </xdr:from>
    <xdr:to>
      <xdr:col>13</xdr:col>
      <xdr:colOff>280147</xdr:colOff>
      <xdr:row>57</xdr:row>
      <xdr:rowOff>195991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FF71584E-4F59-AC45-BE8C-7AC2FCEAC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351559" y="9177617"/>
          <a:ext cx="4572000" cy="3837903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62</xdr:row>
      <xdr:rowOff>11207</xdr:rowOff>
    </xdr:from>
    <xdr:to>
      <xdr:col>3</xdr:col>
      <xdr:colOff>1636059</xdr:colOff>
      <xdr:row>79</xdr:row>
      <xdr:rowOff>158592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0F916871-4FEC-23F4-1A59-867568849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4118" y="13895295"/>
          <a:ext cx="4437529" cy="3766885"/>
        </a:xfrm>
        <a:prstGeom prst="rect">
          <a:avLst/>
        </a:prstGeom>
      </xdr:spPr>
    </xdr:pic>
    <xdr:clientData/>
  </xdr:twoCellAnchor>
  <xdr:twoCellAnchor editAs="oneCell">
    <xdr:from>
      <xdr:col>4</xdr:col>
      <xdr:colOff>1154206</xdr:colOff>
      <xdr:row>61</xdr:row>
      <xdr:rowOff>134470</xdr:rowOff>
    </xdr:from>
    <xdr:to>
      <xdr:col>7</xdr:col>
      <xdr:colOff>672353</xdr:colOff>
      <xdr:row>79</xdr:row>
      <xdr:rowOff>139018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27E7CC29-24F6-63CF-A9C8-80F3C4A2D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0677" y="13805646"/>
          <a:ext cx="4560794" cy="3836960"/>
        </a:xfrm>
        <a:prstGeom prst="rect">
          <a:avLst/>
        </a:prstGeom>
      </xdr:spPr>
    </xdr:pic>
    <xdr:clientData/>
  </xdr:twoCellAnchor>
  <xdr:twoCellAnchor editAs="oneCell">
    <xdr:from>
      <xdr:col>8</xdr:col>
      <xdr:colOff>33617</xdr:colOff>
      <xdr:row>61</xdr:row>
      <xdr:rowOff>100852</xdr:rowOff>
    </xdr:from>
    <xdr:to>
      <xdr:col>13</xdr:col>
      <xdr:colOff>112056</xdr:colOff>
      <xdr:row>79</xdr:row>
      <xdr:rowOff>192073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2D190322-CA4D-1CDE-7A70-5C43801E1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463617" y="13772028"/>
          <a:ext cx="4291851" cy="39236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201707</xdr:rowOff>
    </xdr:from>
    <xdr:to>
      <xdr:col>3</xdr:col>
      <xdr:colOff>1669677</xdr:colOff>
      <xdr:row>100</xdr:row>
      <xdr:rowOff>180562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442E939A-D8D5-B2C9-33BD-4FCA2D73C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2912" y="18344031"/>
          <a:ext cx="4482353" cy="3811266"/>
        </a:xfrm>
        <a:prstGeom prst="rect">
          <a:avLst/>
        </a:prstGeom>
      </xdr:spPr>
    </xdr:pic>
    <xdr:clientData/>
  </xdr:twoCellAnchor>
  <xdr:twoCellAnchor editAs="oneCell">
    <xdr:from>
      <xdr:col>4</xdr:col>
      <xdr:colOff>1266264</xdr:colOff>
      <xdr:row>82</xdr:row>
      <xdr:rowOff>201706</xdr:rowOff>
    </xdr:from>
    <xdr:to>
      <xdr:col>7</xdr:col>
      <xdr:colOff>784410</xdr:colOff>
      <xdr:row>101</xdr:row>
      <xdr:rowOff>4151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080765A6-2FE6-4D13-C75F-4E7E4680D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972735" y="18344030"/>
          <a:ext cx="4560793" cy="3847768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100854</xdr:colOff>
      <xdr:row>83</xdr:row>
      <xdr:rowOff>33619</xdr:rowOff>
    </xdr:from>
    <xdr:to>
      <xdr:col>13</xdr:col>
      <xdr:colOff>336178</xdr:colOff>
      <xdr:row>100</xdr:row>
      <xdr:rowOff>203085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25BCBD18-D59B-8250-2DA1-14C0CDD3F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530854" y="18388854"/>
          <a:ext cx="4448736" cy="378896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104</xdr:row>
      <xdr:rowOff>134472</xdr:rowOff>
    </xdr:from>
    <xdr:to>
      <xdr:col>4</xdr:col>
      <xdr:colOff>0</xdr:colOff>
      <xdr:row>122</xdr:row>
      <xdr:rowOff>118420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420AB305-F461-EA8F-E5FB-C12EACD1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2913" y="22960854"/>
          <a:ext cx="4493558" cy="3816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6C9C-9D1B-4577-9491-FF6CA39592BD}">
  <dimension ref="B1:L124"/>
  <sheetViews>
    <sheetView tabSelected="1" zoomScaleNormal="100" workbookViewId="0">
      <selection activeCell="K12" sqref="J12:K12"/>
    </sheetView>
  </sheetViews>
  <sheetFormatPr defaultRowHeight="16.5" x14ac:dyDescent="0.3"/>
  <cols>
    <col min="1" max="1" width="2.75" customWidth="1"/>
    <col min="2" max="2" width="22" style="11" customWidth="1"/>
    <col min="3" max="3" width="14.875" style="9" customWidth="1"/>
    <col min="4" max="4" width="22" style="9" customWidth="1"/>
    <col min="5" max="5" width="22" style="11" customWidth="1"/>
    <col min="6" max="7" width="22" style="9" customWidth="1"/>
    <col min="8" max="8" width="22" style="11" customWidth="1"/>
    <col min="9" max="9" width="4.375" style="9" customWidth="1"/>
    <col min="10" max="10" width="9" style="9"/>
    <col min="11" max="11" width="15.375" style="9" customWidth="1"/>
    <col min="12" max="12" width="17.5" customWidth="1"/>
  </cols>
  <sheetData>
    <row r="1" spans="2:10" ht="11.25" customHeight="1" x14ac:dyDescent="0.3"/>
    <row r="2" spans="2:10" x14ac:dyDescent="0.3">
      <c r="B2" s="25" t="s">
        <v>27</v>
      </c>
      <c r="C2" s="26"/>
      <c r="D2" s="26"/>
      <c r="E2" s="26"/>
      <c r="F2" s="26"/>
      <c r="G2" s="26"/>
      <c r="H2" s="27"/>
    </row>
    <row r="3" spans="2:10" ht="5.25" customHeight="1" x14ac:dyDescent="0.3">
      <c r="B3" s="12"/>
      <c r="C3" s="1"/>
      <c r="D3" s="1"/>
      <c r="E3" s="12"/>
      <c r="F3" s="1"/>
      <c r="G3" s="1"/>
      <c r="H3" s="12"/>
    </row>
    <row r="4" spans="2:10" ht="21.75" customHeight="1" thickBot="1" x14ac:dyDescent="0.35">
      <c r="B4" s="13" t="s">
        <v>0</v>
      </c>
      <c r="C4" s="3" t="s">
        <v>12</v>
      </c>
      <c r="D4" s="2" t="s">
        <v>1</v>
      </c>
      <c r="E4" s="13" t="s">
        <v>2</v>
      </c>
      <c r="F4" s="2" t="s">
        <v>9</v>
      </c>
      <c r="G4" s="2" t="s">
        <v>3</v>
      </c>
      <c r="H4" s="13" t="s">
        <v>4</v>
      </c>
      <c r="I4" s="10"/>
      <c r="J4" s="10"/>
    </row>
    <row r="5" spans="2:10" ht="21.75" customHeight="1" thickTop="1" thickBot="1" x14ac:dyDescent="0.35">
      <c r="B5" s="14" t="s">
        <v>5</v>
      </c>
      <c r="C5" s="4" t="s">
        <v>7</v>
      </c>
      <c r="D5" s="5">
        <v>15255540</v>
      </c>
      <c r="E5" s="17">
        <v>0</v>
      </c>
      <c r="F5" s="5">
        <f>C36+G36+L36+C59+G59+L59+C81+G81+L81+C102+G102+L102+C124</f>
        <v>1310960</v>
      </c>
      <c r="G5" s="5">
        <f>SUM(D5:F5)</f>
        <v>16566500</v>
      </c>
      <c r="H5" s="17">
        <f>G5*C5</f>
        <v>546694.5</v>
      </c>
    </row>
    <row r="6" spans="2:10" ht="21.75" customHeight="1" thickTop="1" x14ac:dyDescent="0.3">
      <c r="B6" s="15" t="s">
        <v>6</v>
      </c>
      <c r="C6" s="6" t="s">
        <v>8</v>
      </c>
      <c r="D6" s="5">
        <v>15255540</v>
      </c>
      <c r="E6" s="18">
        <v>0</v>
      </c>
      <c r="F6" s="7"/>
      <c r="G6" s="7">
        <f>SUM(D6:F6)</f>
        <v>15255540</v>
      </c>
      <c r="H6" s="18">
        <f>G6*C6</f>
        <v>335621.88</v>
      </c>
    </row>
    <row r="7" spans="2:10" ht="21.75" customHeight="1" x14ac:dyDescent="0.3">
      <c r="B7" s="22" t="s">
        <v>10</v>
      </c>
      <c r="C7" s="23"/>
      <c r="D7" s="23"/>
      <c r="E7" s="23"/>
      <c r="F7" s="23"/>
      <c r="G7" s="23"/>
      <c r="H7" s="24"/>
    </row>
    <row r="8" spans="2:10" ht="21.75" customHeight="1" x14ac:dyDescent="0.3">
      <c r="B8" s="21">
        <f>H5+H6</f>
        <v>882316.38</v>
      </c>
      <c r="C8" s="21"/>
      <c r="D8" s="21"/>
      <c r="E8" s="21"/>
      <c r="F8" s="21"/>
      <c r="G8" s="21"/>
      <c r="H8" s="21"/>
    </row>
    <row r="9" spans="2:10" ht="21.75" customHeight="1" x14ac:dyDescent="0.3">
      <c r="B9" s="28" t="s">
        <v>11</v>
      </c>
      <c r="C9" s="29"/>
      <c r="D9" s="29"/>
      <c r="E9" s="29"/>
      <c r="F9" s="29"/>
      <c r="G9" s="29"/>
      <c r="H9" s="30"/>
    </row>
    <row r="10" spans="2:10" ht="18" customHeight="1" x14ac:dyDescent="0.3">
      <c r="B10" s="31">
        <f>D5-B8</f>
        <v>14373223.619999999</v>
      </c>
      <c r="C10" s="31"/>
      <c r="D10" s="31"/>
      <c r="E10" s="31"/>
      <c r="F10" s="31"/>
      <c r="G10" s="31"/>
      <c r="H10" s="31"/>
    </row>
    <row r="11" spans="2:10" ht="21.75" customHeight="1" x14ac:dyDescent="0.3">
      <c r="B11" s="16"/>
      <c r="C11" s="8"/>
      <c r="D11" s="8"/>
      <c r="E11" s="16"/>
      <c r="F11" s="8"/>
      <c r="G11" s="8"/>
      <c r="H11" s="16"/>
    </row>
    <row r="12" spans="2:10" ht="49.5" customHeight="1" x14ac:dyDescent="0.3">
      <c r="B12" s="20" t="s">
        <v>13</v>
      </c>
      <c r="C12" s="20"/>
      <c r="D12" s="20"/>
      <c r="E12" s="20"/>
      <c r="F12" s="20"/>
      <c r="G12" s="20"/>
      <c r="H12" s="20"/>
    </row>
    <row r="36" spans="2:12" x14ac:dyDescent="0.3">
      <c r="B36" s="11" t="s">
        <v>15</v>
      </c>
      <c r="C36" s="19">
        <v>64160</v>
      </c>
      <c r="F36" s="11" t="s">
        <v>14</v>
      </c>
      <c r="G36" s="19">
        <v>120000</v>
      </c>
      <c r="K36" s="11" t="s">
        <v>16</v>
      </c>
      <c r="L36" s="19">
        <v>120000</v>
      </c>
    </row>
    <row r="59" spans="2:12" x14ac:dyDescent="0.3">
      <c r="B59" s="11" t="s">
        <v>17</v>
      </c>
      <c r="C59" s="19">
        <v>40000</v>
      </c>
      <c r="F59" s="11" t="s">
        <v>18</v>
      </c>
      <c r="G59" s="19">
        <v>40000</v>
      </c>
      <c r="K59" s="11" t="s">
        <v>19</v>
      </c>
      <c r="L59" s="19">
        <v>41400</v>
      </c>
    </row>
    <row r="81" spans="2:12" x14ac:dyDescent="0.3">
      <c r="B81" s="11" t="s">
        <v>20</v>
      </c>
      <c r="C81" s="19">
        <v>120000</v>
      </c>
      <c r="F81" s="11" t="s">
        <v>21</v>
      </c>
      <c r="G81" s="19">
        <v>200000</v>
      </c>
      <c r="K81" s="11" t="s">
        <v>22</v>
      </c>
      <c r="L81" s="32">
        <v>140000</v>
      </c>
    </row>
    <row r="102" spans="2:12" x14ac:dyDescent="0.3">
      <c r="B102" s="11" t="s">
        <v>23</v>
      </c>
      <c r="C102" s="19">
        <v>200000</v>
      </c>
      <c r="F102" s="11" t="s">
        <v>24</v>
      </c>
      <c r="G102" s="19">
        <v>105000</v>
      </c>
      <c r="K102" s="11" t="s">
        <v>25</v>
      </c>
      <c r="L102" s="32">
        <v>120000</v>
      </c>
    </row>
    <row r="124" spans="2:3" x14ac:dyDescent="0.3">
      <c r="B124" s="11" t="s">
        <v>26</v>
      </c>
      <c r="C124" s="19">
        <v>400</v>
      </c>
    </row>
  </sheetData>
  <mergeCells count="6">
    <mergeCell ref="B12:H12"/>
    <mergeCell ref="B8:H8"/>
    <mergeCell ref="B7:H7"/>
    <mergeCell ref="B2:H2"/>
    <mergeCell ref="B9:H9"/>
    <mergeCell ref="B10:H10"/>
  </mergeCells>
  <phoneticPr fontId="1" type="noConversion"/>
  <pageMargins left="0.7" right="0.7" top="0.75" bottom="0.75" header="0.3" footer="0.3"/>
  <pageSetup paperSize="9" orientation="portrait" r:id="rId1"/>
  <ignoredErrors>
    <ignoredError sqref="C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3월 정산자료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임병남</cp:lastModifiedBy>
  <dcterms:created xsi:type="dcterms:W3CDTF">2023-07-05T00:16:23Z</dcterms:created>
  <dcterms:modified xsi:type="dcterms:W3CDTF">2024-04-30T08:19:19Z</dcterms:modified>
</cp:coreProperties>
</file>