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91. 베네피아\2024년 정산자료\"/>
    </mc:Choice>
  </mc:AlternateContent>
  <xr:revisionPtr revIDLastSave="0" documentId="13_ncr:1_{F73A0D9B-9C80-4466-B454-7F3C72E4E5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8월 정산자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G6" i="2" l="1"/>
  <c r="H6" i="2" s="1"/>
  <c r="G7" i="2" l="1"/>
  <c r="H7" i="2" s="1"/>
  <c r="B9" i="2" l="1"/>
  <c r="B11" i="2" s="1"/>
</calcChain>
</file>

<file path=xl/sharedStrings.xml><?xml version="1.0" encoding="utf-8"?>
<sst xmlns="http://schemas.openxmlformats.org/spreadsheetml/2006/main" count="30" uniqueCount="30">
  <si>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</si>
  <si>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</si>
  <si>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</si>
  <si>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</si>
  <si>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</si>
  <si>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</si>
  <si>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</si>
  <si>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</si>
  <si>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</si>
  <si>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</si>
  <si>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</si>
  <si>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</si>
  <si>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</si>
  <si>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</si>
  <si>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TK 트래블 계좌번호:</t>
    <phoneticPr fontId="1" type="noConversion"/>
  </si>
  <si>
    <t>국민은행 99919107950</t>
  </si>
  <si>
    <t>베네피아 여행대장 2024년 7월 정산자료</t>
    <phoneticPr fontId="1" type="noConversion"/>
  </si>
  <si>
    <t>김종렬 :</t>
    <phoneticPr fontId="1" type="noConversion"/>
  </si>
  <si>
    <t>김인덕(김예영) :</t>
    <phoneticPr fontId="1" type="noConversion"/>
  </si>
  <si>
    <t>홍두기 :</t>
    <phoneticPr fontId="1" type="noConversion"/>
  </si>
  <si>
    <t>손예은 :</t>
    <phoneticPr fontId="1" type="noConversion"/>
  </si>
  <si>
    <t>도현록 :</t>
    <phoneticPr fontId="1" type="noConversion"/>
  </si>
  <si>
    <t>서용석 :</t>
    <phoneticPr fontId="1" type="noConversion"/>
  </si>
  <si>
    <t>박형근 :</t>
    <phoneticPr fontId="1" type="noConversion"/>
  </si>
  <si>
    <t>정재성 :</t>
    <phoneticPr fontId="1" type="noConversion"/>
  </si>
  <si>
    <t>김시헌 :</t>
    <phoneticPr fontId="1" type="noConversion"/>
  </si>
  <si>
    <t>문진이 :</t>
    <phoneticPr fontId="1" type="noConversion"/>
  </si>
  <si>
    <t>박서윤 :</t>
    <phoneticPr fontId="1" type="noConversion"/>
  </si>
  <si>
    <t>이은환 :</t>
    <phoneticPr fontId="1" type="noConversion"/>
  </si>
  <si>
    <t>박서은 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</si>
</sst>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5" borderId="0" xfId="0" applyFill="1">
      <alignment vertical="center"/>
    </xf>
    <xf numFmtId="176" fontId="15" fillId="5" borderId="0" xfId="0" applyNumberFormat="1" applyFont="1" applyFill="1" applyAlignment="1">
      <alignment horizontal="right" vertical="center"/>
    </xf>
    <xf numFmtId="0" fontId="16" fillId="5" borderId="0" xfId="0" applyFont="1" applyFill="1">
      <alignment vertical="center"/>
    </xf>
    <xf numFmtId="176" fontId="0" fillId="5" borderId="0" xfId="0" applyNumberFormat="1" applyFill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179295</xdr:colOff>
      <xdr:row>13</xdr:row>
      <xdr:rowOff>22412</xdr:rowOff>
    </xdr:from>
    <xdr:to>
      <xdr:col>4</xdr:col>
      <xdr:colOff>332436</xdr:colOff>
      <xdr:row>35</xdr:row>
      <xdr:rowOff>56030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5" y="3877236"/>
          <a:ext cx="4859612" cy="4717676"/>
        </a:xfrm>
        <a:prstGeom prst="rect">
          <a:avLst/>
        </a:prstGeom>
      </xdr:spPr>
    </xdr:pic>
    <xdr:clientData/>
  </xdr:twoCellAnchor>
  <xdr:twoCellAnchor editAs="oneCell">
    <xdr:from>
      <xdr:col>4</xdr:col>
      <xdr:colOff>1109382</xdr:colOff>
      <xdr:row>13</xdr:row>
      <xdr:rowOff>-1</xdr:rowOff>
    </xdr:from>
    <xdr:to>
      <xdr:col>7</xdr:col>
      <xdr:colOff>997323</xdr:colOff>
      <xdr:row>35</xdr:row>
      <xdr:rowOff>157007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5853" y="3854823"/>
          <a:ext cx="4930588" cy="4841066"/>
        </a:xfrm>
        <a:prstGeom prst="rect">
          <a:avLst/>
        </a:prstGeom>
      </xdr:spPr>
    </xdr:pic>
    <xdr:clientData/>
  </xdr:twoCellAnchor>
  <xdr:twoCellAnchor editAs="oneCell">
    <xdr:from>
      <xdr:col>7</xdr:col>
      <xdr:colOff>1490381</xdr:colOff>
      <xdr:row>13</xdr:row>
      <xdr:rowOff>112058</xdr:rowOff>
    </xdr:from>
    <xdr:to>
      <xdr:col>13</xdr:col>
      <xdr:colOff>470647</xdr:colOff>
      <xdr:row>35</xdr:row>
      <xdr:rowOff>140525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39499" y="3966882"/>
          <a:ext cx="4874560" cy="47125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39</xdr:row>
      <xdr:rowOff>11207</xdr:rowOff>
    </xdr:from>
    <xdr:to>
      <xdr:col>4</xdr:col>
      <xdr:colOff>190500</xdr:colOff>
      <xdr:row>60</xdr:row>
      <xdr:rowOff>109828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9401736"/>
          <a:ext cx="4706470" cy="4569768"/>
        </a:xfrm>
        <a:prstGeom prst="rect">
          <a:avLst/>
        </a:prstGeom>
      </xdr:spPr>
    </xdr:pic>
    <xdr:clientData/>
  </xdr:twoCellAnchor>
  <xdr:twoCellAnchor editAs="oneCell">
    <xdr:from>
      <xdr:col>4</xdr:col>
      <xdr:colOff>1098177</xdr:colOff>
      <xdr:row>39</xdr:row>
      <xdr:rowOff>168088</xdr:rowOff>
    </xdr:from>
    <xdr:to>
      <xdr:col>7</xdr:col>
      <xdr:colOff>672353</xdr:colOff>
      <xdr:row>60</xdr:row>
      <xdr:rowOff>192269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04648" y="9558617"/>
          <a:ext cx="4616823" cy="4495328"/>
        </a:xfrm>
        <a:prstGeom prst="rect">
          <a:avLst/>
        </a:prstGeom>
      </xdr:spPr>
    </xdr:pic>
    <xdr:clientData/>
  </xdr:twoCellAnchor>
  <xdr:twoCellAnchor editAs="oneCell">
    <xdr:from>
      <xdr:col>7</xdr:col>
      <xdr:colOff>1669676</xdr:colOff>
      <xdr:row>40</xdr:row>
      <xdr:rowOff>156883</xdr:rowOff>
    </xdr:from>
    <xdr:to>
      <xdr:col>13</xdr:col>
      <xdr:colOff>201706</xdr:colOff>
      <xdr:row>60</xdr:row>
      <xdr:rowOff>152358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18794" y="9760324"/>
          <a:ext cx="4426324" cy="4253710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63</xdr:row>
      <xdr:rowOff>179295</xdr:rowOff>
    </xdr:from>
    <xdr:to>
      <xdr:col>4</xdr:col>
      <xdr:colOff>28186</xdr:colOff>
      <xdr:row>85</xdr:row>
      <xdr:rowOff>179293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676" y="14679707"/>
          <a:ext cx="4588981" cy="468405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1120588</xdr:colOff>
      <xdr:row>63</xdr:row>
      <xdr:rowOff>190500</xdr:rowOff>
    </xdr:from>
    <xdr:to>
      <xdr:col>7</xdr:col>
      <xdr:colOff>812209</xdr:colOff>
      <xdr:row>85</xdr:row>
      <xdr:rowOff>134470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27059" y="14690912"/>
          <a:ext cx="4734268" cy="4628029"/>
        </a:xfrm>
        <a:prstGeom prst="rect">
          <a:avLst/>
        </a:prstGeom>
      </xdr:spPr>
    </xdr:pic>
    <xdr:clientData/>
  </xdr:twoCellAnchor>
  <xdr:twoCellAnchor editAs="oneCell">
    <xdr:from>
      <xdr:col>7</xdr:col>
      <xdr:colOff>1647264</xdr:colOff>
      <xdr:row>64</xdr:row>
      <xdr:rowOff>112059</xdr:rowOff>
    </xdr:from>
    <xdr:to>
      <xdr:col>13</xdr:col>
      <xdr:colOff>100853</xdr:colOff>
      <xdr:row>85</xdr:row>
      <xdr:rowOff>120731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396382" y="14825383"/>
          <a:ext cx="4347883" cy="4479819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123265</xdr:colOff>
      <xdr:row>89</xdr:row>
      <xdr:rowOff>33617</xdr:rowOff>
    </xdr:from>
    <xdr:to>
      <xdr:col>3</xdr:col>
      <xdr:colOff>1602441</xdr:colOff>
      <xdr:row>109</xdr:row>
      <xdr:rowOff>106169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265" y="20069735"/>
          <a:ext cx="4504764" cy="4330787"/>
        </a:xfrm>
        <a:prstGeom prst="rect">
          <a:avLst/>
        </a:prstGeom>
      </xdr:spPr>
    </xdr:pic>
    <xdr:clientData/>
  </xdr:twoCellAnchor>
  <xdr:twoCellAnchor editAs="oneCell">
    <xdr:from>
      <xdr:col>4</xdr:col>
      <xdr:colOff>1098177</xdr:colOff>
      <xdr:row>89</xdr:row>
      <xdr:rowOff>123265</xdr:rowOff>
    </xdr:from>
    <xdr:to>
      <xdr:col>7</xdr:col>
      <xdr:colOff>560294</xdr:colOff>
      <xdr:row>109</xdr:row>
      <xdr:rowOff>140843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04648" y="20159383"/>
          <a:ext cx="4504764" cy="4275813"/>
        </a:xfrm>
        <a:prstGeom prst="rect">
          <a:avLst/>
        </a:prstGeom>
      </xdr:spPr>
    </xdr:pic>
    <xdr:clientData/>
  </xdr:twoCellAnchor>
  <xdr:twoCellAnchor editAs="oneCell">
    <xdr:from>
      <xdr:col>8</xdr:col>
      <xdr:colOff>246531</xdr:colOff>
      <xdr:row>89</xdr:row>
      <xdr:rowOff>112058</xdr:rowOff>
    </xdr:from>
    <xdr:to>
      <xdr:col>13</xdr:col>
      <xdr:colOff>175101</xdr:colOff>
      <xdr:row>109</xdr:row>
      <xdr:rowOff>156882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676531" y="20148176"/>
          <a:ext cx="4141982" cy="4303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33618</xdr:colOff>
      <xdr:row>112</xdr:row>
      <xdr:rowOff>179294</xdr:rowOff>
    </xdr:from>
    <xdr:to>
      <xdr:col>3</xdr:col>
      <xdr:colOff>1411942</xdr:colOff>
      <xdr:row>132</xdr:row>
      <xdr:rowOff>186387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6530" y="25112382"/>
          <a:ext cx="4191000" cy="4265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4"/>
  <sheetViews>
    <sheetView tabSelected="1" zoomScale="85" zoomScaleNormal="85" workbookViewId="0">
      <selection activeCell="B11" sqref="A1:H11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1:25" ht="30" customHeight="1" x14ac:dyDescent="0.3">
      <c r="A1" s="23"/>
      <c r="B1" s="24" t="s">
        <v>14</v>
      </c>
      <c r="C1" s="25" t="s">
        <v>15</v>
      </c>
      <c r="D1" s="26"/>
    </row>
    <row r="2" spans="1:25" ht="30" customHeight="1" x14ac:dyDescent="0.3"/>
    <row r="3" spans="1:25" x14ac:dyDescent="0.3">
      <c r="B3" s="36" t="s">
        <v>16</v>
      </c>
      <c r="C3" s="37"/>
      <c r="D3" s="37"/>
      <c r="E3" s="37"/>
      <c r="F3" s="37"/>
      <c r="G3" s="37"/>
      <c r="H3" s="38"/>
    </row>
    <row r="4" spans="1:25" ht="5.25" customHeight="1" x14ac:dyDescent="0.3">
      <c r="B4" s="12"/>
      <c r="C4" s="1"/>
      <c r="D4" s="1"/>
      <c r="E4" s="12"/>
      <c r="F4" s="1"/>
      <c r="G4" s="1"/>
      <c r="H4" s="12"/>
    </row>
    <row r="5" spans="1:25" ht="21.75" customHeight="1" thickBot="1" x14ac:dyDescent="0.35">
      <c r="B5" s="13" t="s">
        <v>0</v>
      </c>
      <c r="C5" s="3" t="s">
        <v>12</v>
      </c>
      <c r="D5" s="2" t="s">
        <v>1</v>
      </c>
      <c r="E5" s="13" t="s">
        <v>2</v>
      </c>
      <c r="F5" s="2" t="s">
        <v>9</v>
      </c>
      <c r="G5" s="2" t="s">
        <v>3</v>
      </c>
      <c r="H5" s="13" t="s">
        <v>4</v>
      </c>
      <c r="I5" s="10"/>
      <c r="J5" s="10"/>
      <c r="O5" s="29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21.75" customHeight="1" thickTop="1" x14ac:dyDescent="0.3">
      <c r="B6" s="14" t="s">
        <v>5</v>
      </c>
      <c r="C6" s="4" t="s">
        <v>7</v>
      </c>
      <c r="D6" s="27">
        <v>6143949</v>
      </c>
      <c r="E6" s="17">
        <v>0</v>
      </c>
      <c r="F6" s="5">
        <f>C37+G37+L37+C62+G62+L62+C87+G87+L87+C111+G111+L111+C134</f>
        <v>1207751</v>
      </c>
      <c r="G6" s="5">
        <f>SUM(D6:F6)</f>
        <v>7351700</v>
      </c>
      <c r="H6" s="17">
        <f>G6*C6</f>
        <v>242606.1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1.75" customHeight="1" x14ac:dyDescent="0.3">
      <c r="B7" s="15" t="s">
        <v>6</v>
      </c>
      <c r="C7" s="6" t="s">
        <v>8</v>
      </c>
      <c r="D7" s="28">
        <v>6143949</v>
      </c>
      <c r="E7" s="18">
        <v>0</v>
      </c>
      <c r="F7" s="7">
        <v>0</v>
      </c>
      <c r="G7" s="7">
        <f>SUM(D7:F7)</f>
        <v>6143949</v>
      </c>
      <c r="H7" s="18">
        <f>G7*C7</f>
        <v>135166.878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1.75" customHeight="1" x14ac:dyDescent="0.3">
      <c r="B8" s="33" t="s">
        <v>10</v>
      </c>
      <c r="C8" s="34"/>
      <c r="D8" s="34"/>
      <c r="E8" s="34"/>
      <c r="F8" s="34"/>
      <c r="G8" s="34"/>
      <c r="H8" s="35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.75" customHeight="1" x14ac:dyDescent="0.3">
      <c r="B9" s="32">
        <f>H6+H7</f>
        <v>377772.978</v>
      </c>
      <c r="C9" s="32"/>
      <c r="D9" s="32"/>
      <c r="E9" s="32"/>
      <c r="F9" s="32"/>
      <c r="G9" s="32"/>
      <c r="H9" s="32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1.75" customHeight="1" x14ac:dyDescent="0.3">
      <c r="B10" s="39" t="s">
        <v>11</v>
      </c>
      <c r="C10" s="40"/>
      <c r="D10" s="40"/>
      <c r="E10" s="40"/>
      <c r="F10" s="40"/>
      <c r="G10" s="40"/>
      <c r="H10" s="41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8" customHeight="1" x14ac:dyDescent="0.3">
      <c r="B11" s="42">
        <f>D6-B9</f>
        <v>5766176.0219999999</v>
      </c>
      <c r="C11" s="42"/>
      <c r="D11" s="42"/>
      <c r="E11" s="42"/>
      <c r="F11" s="42"/>
      <c r="G11" s="42"/>
      <c r="H11" s="42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21.75" customHeight="1" x14ac:dyDescent="0.3">
      <c r="B12" s="16"/>
      <c r="C12" s="8"/>
      <c r="D12" s="8"/>
      <c r="E12" s="16"/>
      <c r="F12" s="8"/>
      <c r="G12" s="8"/>
      <c r="H12" s="16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49.5" customHeight="1" x14ac:dyDescent="0.3">
      <c r="B13" s="31" t="s">
        <v>13</v>
      </c>
      <c r="C13" s="31"/>
      <c r="D13" s="31"/>
      <c r="E13" s="31"/>
      <c r="F13" s="31"/>
      <c r="G13" s="31"/>
      <c r="H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37" spans="2:12" x14ac:dyDescent="0.3">
      <c r="B37" s="11" t="s">
        <v>17</v>
      </c>
      <c r="C37" s="19">
        <v>20000</v>
      </c>
      <c r="F37" s="11" t="s">
        <v>18</v>
      </c>
      <c r="G37" s="19">
        <v>32300</v>
      </c>
      <c r="K37" s="11" t="s">
        <v>19</v>
      </c>
      <c r="L37" s="19">
        <v>100200</v>
      </c>
    </row>
    <row r="60" spans="2:12" x14ac:dyDescent="0.3">
      <c r="C60" s="19"/>
      <c r="F60" s="11"/>
      <c r="G60" s="19"/>
      <c r="K60" s="11"/>
      <c r="L60" s="19"/>
    </row>
    <row r="62" spans="2:12" x14ac:dyDescent="0.3">
      <c r="B62" s="11" t="s">
        <v>20</v>
      </c>
      <c r="C62" s="19">
        <v>192000</v>
      </c>
      <c r="F62" s="11" t="s">
        <v>21</v>
      </c>
      <c r="G62" s="19">
        <v>198700</v>
      </c>
      <c r="K62" s="11" t="s">
        <v>22</v>
      </c>
      <c r="L62" s="19">
        <v>26211</v>
      </c>
    </row>
    <row r="65" spans="11:11" x14ac:dyDescent="0.3">
      <c r="K65" s="22"/>
    </row>
    <row r="82" spans="2:12" x14ac:dyDescent="0.3">
      <c r="C82" s="19"/>
      <c r="F82" s="11"/>
      <c r="G82" s="19"/>
      <c r="K82" s="11"/>
      <c r="L82" s="20"/>
    </row>
    <row r="87" spans="2:12" x14ac:dyDescent="0.3">
      <c r="B87" s="11" t="s">
        <v>23</v>
      </c>
      <c r="C87" s="19">
        <v>48040</v>
      </c>
      <c r="F87" s="11" t="s">
        <v>24</v>
      </c>
      <c r="G87" s="19">
        <v>22900</v>
      </c>
      <c r="K87" s="11" t="s">
        <v>25</v>
      </c>
      <c r="L87" s="19">
        <v>10000</v>
      </c>
    </row>
    <row r="90" spans="2:12" x14ac:dyDescent="0.3">
      <c r="G90" s="21"/>
    </row>
    <row r="103" spans="2:12" x14ac:dyDescent="0.3">
      <c r="C103" s="19"/>
      <c r="F103" s="11"/>
      <c r="G103" s="19"/>
      <c r="K103" s="11"/>
      <c r="L103" s="20"/>
    </row>
    <row r="111" spans="2:12" x14ac:dyDescent="0.3">
      <c r="B111" s="11" t="s">
        <v>26</v>
      </c>
      <c r="C111" s="19">
        <v>41000</v>
      </c>
      <c r="F111" s="11" t="s">
        <v>27</v>
      </c>
      <c r="G111" s="19">
        <v>51400</v>
      </c>
      <c r="K111" s="11" t="s">
        <v>28</v>
      </c>
      <c r="L111" s="19">
        <v>10000</v>
      </c>
    </row>
    <row r="125" spans="3:7" x14ac:dyDescent="0.3">
      <c r="C125" s="19"/>
      <c r="F125" s="11"/>
      <c r="G125" s="19"/>
    </row>
    <row r="134" spans="2:3" x14ac:dyDescent="0.3">
      <c r="B134" s="11" t="s">
        <v>29</v>
      </c>
      <c r="C134" s="19">
        <v>455000</v>
      </c>
    </row>
  </sheetData>
  <mergeCells count="7">
    <mergeCell ref="O5:Y13"/>
    <mergeCell ref="B13:H13"/>
    <mergeCell ref="B9:H9"/>
    <mergeCell ref="B8:H8"/>
    <mergeCell ref="B3:H3"/>
    <mergeCell ref="B10:H10"/>
    <mergeCell ref="B11:H11"/>
  </mergeCells>
  <phoneticPr fontId="1" type="noConversion"/>
  <pageMargins left="0.7" right="0.7" top="0.75" bottom="0.75" header="0.3" footer="0.3"/>
  <pageSetup paperSize="9" orientation="portrait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821082230125</cp:lastModifiedBy>
  <dcterms:created xsi:type="dcterms:W3CDTF">2023-07-05T00:16:23Z</dcterms:created>
  <dcterms:modified xsi:type="dcterms:W3CDTF">2024-09-02T00:12:52Z</dcterms:modified>
</cp:coreProperties>
</file>